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KNuklear.courses\sktn3224.thermal.hydraulics\notes\"/>
    </mc:Choice>
  </mc:AlternateContent>
  <xr:revisionPtr revIDLastSave="0" documentId="13_ncr:1_{A2A1A1F0-7B2B-4765-9774-81AC294A40B1}" xr6:coauthVersionLast="47" xr6:coauthVersionMax="47" xr10:uidLastSave="{00000000-0000-0000-0000-000000000000}"/>
  <bookViews>
    <workbookView xWindow="3300" yWindow="2760" windowWidth="21600" windowHeight="11385" xr2:uid="{45508AEF-BE71-4566-B81B-BC9C2ACDD0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C17" i="1"/>
  <c r="C16" i="1"/>
  <c r="C15" i="1"/>
  <c r="C14" i="1"/>
  <c r="C13" i="1"/>
  <c r="C12" i="1"/>
  <c r="C11" i="1"/>
  <c r="C10" i="1"/>
  <c r="C9" i="1"/>
  <c r="C8" i="1"/>
  <c r="B9" i="1"/>
  <c r="B10" i="1"/>
  <c r="B11" i="1"/>
  <c r="B12" i="1"/>
  <c r="B13" i="1"/>
  <c r="B14" i="1"/>
  <c r="B15" i="1"/>
  <c r="B16" i="1"/>
  <c r="B17" i="1"/>
  <c r="B8" i="1"/>
  <c r="D8" i="1" l="1"/>
  <c r="D14" i="1"/>
  <c r="D9" i="1"/>
  <c r="D15" i="1"/>
  <c r="D10" i="1"/>
  <c r="D17" i="1"/>
  <c r="D16" i="1"/>
  <c r="D13" i="1"/>
  <c r="D12" i="1"/>
  <c r="D11" i="1"/>
</calcChain>
</file>

<file path=xl/sharedStrings.xml><?xml version="1.0" encoding="utf-8"?>
<sst xmlns="http://schemas.openxmlformats.org/spreadsheetml/2006/main" count="22" uniqueCount="22">
  <si>
    <t>ka</t>
  </si>
  <si>
    <t>cpl</t>
  </si>
  <si>
    <t>hfg</t>
  </si>
  <si>
    <t>Pr</t>
  </si>
  <si>
    <t>mu1</t>
  </si>
  <si>
    <t>sigma</t>
  </si>
  <si>
    <t>g</t>
  </si>
  <si>
    <t>rhol</t>
  </si>
  <si>
    <t>rhog</t>
  </si>
  <si>
    <t>csf</t>
  </si>
  <si>
    <t>sigmarad</t>
  </si>
  <si>
    <t>eps1</t>
  </si>
  <si>
    <t>eps2</t>
  </si>
  <si>
    <t>delta</t>
  </si>
  <si>
    <t>TH</t>
  </si>
  <si>
    <t>Tsat</t>
  </si>
  <si>
    <t>TB(K)</t>
  </si>
  <si>
    <t>left</t>
  </si>
  <si>
    <t>right</t>
  </si>
  <si>
    <t>error</t>
  </si>
  <si>
    <t>n</t>
  </si>
  <si>
    <t>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</si>
</sst>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Sheet1!$B$7</c:f>
              <c:strCache>
                <c:ptCount val="1"/>
                <c:pt idx="0">
                  <c:v>left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Sheet1!$A$8:$A$17</c:f>
              <c:numCache>
                <c:formatCode>General</c:formatCode>
                <c:ptCount val="10"/>
                <c:pt idx="0">
                  <c:v>376.95460000000003</c:v>
                </c:pt>
                <c:pt idx="1">
                  <c:v>376.95461999999998</c:v>
                </c:pt>
                <c:pt idx="2">
                  <c:v>376.95463999999998</c:v>
                </c:pt>
                <c:pt idx="3">
                  <c:v>376.95465999999999</c:v>
                </c:pt>
                <c:pt idx="4">
                  <c:v>376.95468</c:v>
                </c:pt>
                <c:pt idx="5">
                  <c:v>376.9547</c:v>
                </c:pt>
                <c:pt idx="6">
                  <c:v>376.95472000000001</c:v>
                </c:pt>
                <c:pt idx="7">
                  <c:v>376.95474000000002</c:v>
                </c:pt>
                <c:pt idx="8">
                  <c:v>376.95476000000002</c:v>
                </c:pt>
                <c:pt idx="9">
                  <c:v>376.95478000000003</c:v>
                </c:pt>
              </c:numCache>
            </c:numRef>
          </c:xVal>
          <c:yVal>
            <c:numRef>
              <c:f>Sheet1!$B$8:$B$17</c:f>
              <c:numCache>
                <c:formatCode>0.00E+00</c:formatCode>
                <c:ptCount val="10"/>
                <c:pt idx="0">
                  <c:v>85745.145921963267</c:v>
                </c:pt>
                <c:pt idx="1">
                  <c:v>85745.145992170874</c:v>
                </c:pt>
                <c:pt idx="2">
                  <c:v>85745.146062378437</c:v>
                </c:pt>
                <c:pt idx="3">
                  <c:v>85745.146132586015</c:v>
                </c:pt>
                <c:pt idx="4">
                  <c:v>85745.146202793549</c:v>
                </c:pt>
                <c:pt idx="5">
                  <c:v>85745.146273001068</c:v>
                </c:pt>
                <c:pt idx="6">
                  <c:v>85745.146343208558</c:v>
                </c:pt>
                <c:pt idx="7">
                  <c:v>85745.146413415991</c:v>
                </c:pt>
                <c:pt idx="8">
                  <c:v>85745.146483623437</c:v>
                </c:pt>
                <c:pt idx="9">
                  <c:v>85745.146553830826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9C-4781-920F-064A56139A1D}"/>
            </c:ext>
          </c:extLst>
        </c:ser>
        <c:ser>
          <c:idx val="1"/>
          <c:order val="1"/>
          <c:tx>
            <c:v>right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Sheet1!$A$8:$A$17</c:f>
              <c:numCache>
                <c:formatCode>General</c:formatCode>
                <c:ptCount val="10"/>
                <c:pt idx="0">
                  <c:v>376.95460000000003</c:v>
                </c:pt>
                <c:pt idx="1">
                  <c:v>376.95461999999998</c:v>
                </c:pt>
                <c:pt idx="2">
                  <c:v>376.95463999999998</c:v>
                </c:pt>
                <c:pt idx="3">
                  <c:v>376.95465999999999</c:v>
                </c:pt>
                <c:pt idx="4">
                  <c:v>376.95468</c:v>
                </c:pt>
                <c:pt idx="5">
                  <c:v>376.9547</c:v>
                </c:pt>
                <c:pt idx="6">
                  <c:v>376.95472000000001</c:v>
                </c:pt>
                <c:pt idx="7">
                  <c:v>376.95474000000002</c:v>
                </c:pt>
                <c:pt idx="8">
                  <c:v>376.95476000000002</c:v>
                </c:pt>
                <c:pt idx="9">
                  <c:v>376.95478000000003</c:v>
                </c:pt>
              </c:numCache>
            </c:numRef>
          </c:xVal>
          <c:yVal>
            <c:numRef>
              <c:f>Sheet1!$C$8:$C$17</c:f>
              <c:numCache>
                <c:formatCode>0.00E+00</c:formatCode>
                <c:ptCount val="10"/>
                <c:pt idx="0">
                  <c:v>85738.055178619383</c:v>
                </c:pt>
                <c:pt idx="1">
                  <c:v>85739.356020503357</c:v>
                </c:pt>
                <c:pt idx="2">
                  <c:v>85740.656875548826</c:v>
                </c:pt>
                <c:pt idx="3">
                  <c:v>85741.957743752166</c:v>
                </c:pt>
                <c:pt idx="4">
                  <c:v>85743.258625113303</c:v>
                </c:pt>
                <c:pt idx="5">
                  <c:v>85744.559519632443</c:v>
                </c:pt>
                <c:pt idx="6">
                  <c:v>85745.860427309599</c:v>
                </c:pt>
                <c:pt idx="7">
                  <c:v>85747.161348144917</c:v>
                </c:pt>
                <c:pt idx="8">
                  <c:v>85748.46228213828</c:v>
                </c:pt>
                <c:pt idx="9">
                  <c:v>85749.763229289907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49C-4781-920F-064A5613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8965424"/>
        <c:axId val="1478965904"/>
      </c:scatterChart>
      <c:valAx>
        <c:axId val="147896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965904"/>
        <c:crosses val="autoZero"/>
        <c:crossBetween val="midCat"/>
      </c:valAx>
      <c:valAx>
        <c:axId val="147896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965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161925</xdr:rowOff>
    </xdr:from>
    <xdr:to>
      <xdr:col>15</xdr:col>
      <xdr:colOff>295275</xdr:colOff>
      <xdr:row>21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60E3E7-CDB0-73CC-2962-4A119538FB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6387-CE9A-4118-824C-2A62ED00C7F4}">
  <dimension ref="A1:I20"/>
  <sheetViews>
    <sheetView tabSelected="1" workbookViewId="0">
      <selection activeCell="D20" sqref="D20"/>
    </sheetView>
  </sheetViews>
  <sheetFormatPr defaultRowHeight="15" x14ac:dyDescent="0.25"/>
  <cols>
    <col min="1" max="1" width="12.85546875" customWidth="1"/>
    <col min="4" max="4" width="12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20</v>
      </c>
    </row>
    <row r="2" spans="1:9" x14ac:dyDescent="0.25">
      <c r="A2">
        <v>5.7000000000000002E-2</v>
      </c>
      <c r="B2">
        <v>4215</v>
      </c>
      <c r="C2">
        <v>2256000</v>
      </c>
      <c r="D2">
        <v>1.76</v>
      </c>
      <c r="E2" s="1">
        <v>2.8270000000000001E-3</v>
      </c>
      <c r="F2" s="1">
        <v>5.8916999999999997E-2</v>
      </c>
      <c r="G2">
        <v>9.8070000000000004</v>
      </c>
      <c r="H2">
        <v>958</v>
      </c>
      <c r="I2">
        <v>1</v>
      </c>
    </row>
    <row r="4" spans="1:9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9" x14ac:dyDescent="0.25">
      <c r="A5">
        <v>0.60370000000000001</v>
      </c>
      <c r="B5">
        <v>1.2999999999999999E-2</v>
      </c>
      <c r="C5" s="1">
        <v>5.6697000000000001E-8</v>
      </c>
      <c r="D5">
        <v>0.7</v>
      </c>
      <c r="E5">
        <v>0.9</v>
      </c>
      <c r="F5" s="1">
        <v>5.0000000000000001E-3</v>
      </c>
      <c r="G5">
        <v>1273</v>
      </c>
      <c r="H5">
        <v>373</v>
      </c>
    </row>
    <row r="7" spans="1:9" x14ac:dyDescent="0.25">
      <c r="A7" t="s">
        <v>16</v>
      </c>
      <c r="B7" t="s">
        <v>17</v>
      </c>
      <c r="C7" t="s">
        <v>18</v>
      </c>
      <c r="D7" t="s">
        <v>19</v>
      </c>
    </row>
    <row r="8" spans="1:9" x14ac:dyDescent="0.25">
      <c r="A8">
        <v>376.95460000000003</v>
      </c>
      <c r="B8" s="1">
        <f>-$A$2*($G$5-A8)/$F$5+$C$5*($G$5^4-A8^4)/(1/$D$5+1/$E$5-1)</f>
        <v>85745.145921963267</v>
      </c>
      <c r="C8" s="1">
        <f>$E$2*$C$2*($G$2*($H$2-$A$5)/$F$2)^(0.5)*($B$2*(A8-$H$5)/($B$5*$C$2*$D$2^$I$2))^3</f>
        <v>85738.055178619383</v>
      </c>
      <c r="D8">
        <f>ABS(B8-C8)</f>
        <v>7.0907433438842418</v>
      </c>
    </row>
    <row r="9" spans="1:9" x14ac:dyDescent="0.25">
      <c r="A9">
        <v>376.95461999999998</v>
      </c>
      <c r="B9" s="1">
        <f t="shared" ref="B9:B17" si="0">-$A$2*($G$5-A9)/$F$5+$C$5*($G$5^4-A9^4)/(1/$D$5+1/$E$5-1)</f>
        <v>85745.145992170874</v>
      </c>
      <c r="C9" s="1">
        <f t="shared" ref="C9:C17" si="1">$E$2*$C$2*($G$2*($H$2-$A$5)/$F$2)^(0.5)*($B$2*(A9-$H$5)/($B$5*$C$2*$D$2^$I$2))^3</f>
        <v>85739.356020503357</v>
      </c>
      <c r="D9">
        <f t="shared" ref="D9:D17" si="2">ABS(B9-C9)</f>
        <v>5.7899716675165109</v>
      </c>
    </row>
    <row r="10" spans="1:9" x14ac:dyDescent="0.25">
      <c r="A10">
        <v>376.95463999999998</v>
      </c>
      <c r="B10" s="1">
        <f t="shared" si="0"/>
        <v>85745.146062378437</v>
      </c>
      <c r="C10" s="1">
        <f t="shared" si="1"/>
        <v>85740.656875548826</v>
      </c>
      <c r="D10">
        <f t="shared" si="2"/>
        <v>4.4891868296108441</v>
      </c>
    </row>
    <row r="11" spans="1:9" x14ac:dyDescent="0.25">
      <c r="A11">
        <v>376.95465999999999</v>
      </c>
      <c r="B11" s="1">
        <f t="shared" si="0"/>
        <v>85745.146132586015</v>
      </c>
      <c r="C11" s="1">
        <f t="shared" si="1"/>
        <v>85741.957743752166</v>
      </c>
      <c r="D11">
        <f t="shared" si="2"/>
        <v>3.1883888338488759</v>
      </c>
    </row>
    <row r="12" spans="1:9" x14ac:dyDescent="0.25">
      <c r="A12">
        <v>376.95468</v>
      </c>
      <c r="B12" s="1">
        <f t="shared" si="0"/>
        <v>85745.146202793549</v>
      </c>
      <c r="C12" s="1">
        <f t="shared" si="1"/>
        <v>85743.258625113303</v>
      </c>
      <c r="D12">
        <f t="shared" si="2"/>
        <v>1.8875776802451583</v>
      </c>
    </row>
    <row r="13" spans="1:9" x14ac:dyDescent="0.25">
      <c r="A13">
        <v>376.9547</v>
      </c>
      <c r="B13" s="1">
        <f t="shared" si="0"/>
        <v>85745.146273001068</v>
      </c>
      <c r="C13" s="1">
        <f t="shared" si="1"/>
        <v>85744.559519632443</v>
      </c>
      <c r="D13">
        <f t="shared" si="2"/>
        <v>0.58675336862506811</v>
      </c>
    </row>
    <row r="14" spans="1:9" x14ac:dyDescent="0.25">
      <c r="A14">
        <v>376.95472000000001</v>
      </c>
      <c r="B14" s="1">
        <f t="shared" si="0"/>
        <v>85745.146343208558</v>
      </c>
      <c r="C14" s="1">
        <f t="shared" si="1"/>
        <v>85745.860427309599</v>
      </c>
      <c r="D14">
        <f t="shared" si="2"/>
        <v>0.71408410104049835</v>
      </c>
    </row>
    <row r="15" spans="1:9" x14ac:dyDescent="0.25">
      <c r="A15">
        <v>376.95474000000002</v>
      </c>
      <c r="B15" s="1">
        <f t="shared" si="0"/>
        <v>85745.146413415991</v>
      </c>
      <c r="C15" s="1">
        <f t="shared" si="1"/>
        <v>85747.161348144917</v>
      </c>
      <c r="D15">
        <f t="shared" si="2"/>
        <v>2.0149347289261641</v>
      </c>
    </row>
    <row r="16" spans="1:9" x14ac:dyDescent="0.25">
      <c r="A16">
        <v>376.95476000000002</v>
      </c>
      <c r="B16" s="1">
        <f t="shared" si="0"/>
        <v>85745.146483623437</v>
      </c>
      <c r="C16" s="1">
        <f t="shared" si="1"/>
        <v>85748.46228213828</v>
      </c>
      <c r="D16">
        <f t="shared" si="2"/>
        <v>3.3157985148427542</v>
      </c>
    </row>
    <row r="17" spans="1:4" x14ac:dyDescent="0.25">
      <c r="A17">
        <v>376.95478000000003</v>
      </c>
      <c r="B17" s="1">
        <f t="shared" si="0"/>
        <v>85745.146553830826</v>
      </c>
      <c r="C17" s="1">
        <f t="shared" si="1"/>
        <v>85749.763229289907</v>
      </c>
      <c r="D17">
        <f t="shared" si="2"/>
        <v>4.6166754590813071</v>
      </c>
    </row>
    <row r="20" spans="1:4" x14ac:dyDescent="0.25">
      <c r="A20" t="s">
        <v>21</v>
      </c>
      <c r="B20">
        <f>A13-273</f>
        <v>103.9547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ucin sietz</dc:creator>
  <cp:lastModifiedBy>ucin sietz</cp:lastModifiedBy>
  <dcterms:created xsi:type="dcterms:W3CDTF">2024-12-13T04:13:54Z</dcterms:created>
  <dcterms:modified xsi:type="dcterms:W3CDTF">2024-12-13T07:54:04Z</dcterms:modified>
</cp:coreProperties>
</file>