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FKNuklear.courses\sktn2393\work\"/>
    </mc:Choice>
  </mc:AlternateContent>
  <bookViews>
    <workbookView xWindow="0" yWindow="0" windowWidth="17970" windowHeight="81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K20" i="1"/>
  <c r="H19" i="1"/>
  <c r="K8" i="1"/>
  <c r="K9" i="1" s="1"/>
  <c r="K10" i="1" s="1"/>
  <c r="K11" i="1" s="1"/>
  <c r="K12" i="1" s="1"/>
  <c r="K13" i="1" s="1"/>
  <c r="K14" i="1" s="1"/>
  <c r="K15" i="1" s="1"/>
  <c r="K16" i="1" s="1"/>
  <c r="K17" i="1" s="1"/>
  <c r="N7" i="1"/>
  <c r="G8" i="1"/>
  <c r="I8" i="1" s="1"/>
  <c r="F8" i="1"/>
  <c r="F9" i="1" s="1"/>
  <c r="F10" i="1" s="1"/>
  <c r="F11" i="1" s="1"/>
  <c r="F12" i="1" s="1"/>
  <c r="F13" i="1" s="1"/>
  <c r="F14" i="1" s="1"/>
  <c r="F15" i="1" s="1"/>
  <c r="F16" i="1" s="1"/>
  <c r="F17" i="1" s="1"/>
  <c r="I7" i="1"/>
  <c r="H8" i="1" s="1"/>
  <c r="D9" i="1"/>
  <c r="C9" i="1"/>
  <c r="C10" i="1" s="1"/>
  <c r="B9" i="1"/>
  <c r="B8" i="1"/>
  <c r="C8" i="1"/>
  <c r="D8" i="1"/>
  <c r="A9" i="1"/>
  <c r="A10" i="1" s="1"/>
  <c r="A11" i="1" s="1"/>
  <c r="A12" i="1" s="1"/>
  <c r="A13" i="1" s="1"/>
  <c r="A14" i="1" s="1"/>
  <c r="A15" i="1" s="1"/>
  <c r="A16" i="1" s="1"/>
  <c r="A17" i="1" s="1"/>
  <c r="A8" i="1"/>
  <c r="D7" i="1"/>
  <c r="H9" i="1" l="1"/>
  <c r="G9" i="1"/>
  <c r="B10" i="1"/>
  <c r="I9" i="1" l="1"/>
  <c r="H10" i="1" s="1"/>
  <c r="G10" i="1"/>
  <c r="B11" i="1"/>
  <c r="D10" i="1"/>
  <c r="C11" i="1" s="1"/>
  <c r="I10" i="1" l="1"/>
  <c r="H11" i="1" s="1"/>
  <c r="G11" i="1"/>
  <c r="D11" i="1"/>
  <c r="C12" i="1" s="1"/>
  <c r="B12" i="1"/>
  <c r="I11" i="1" l="1"/>
  <c r="H12" i="1" s="1"/>
  <c r="G12" i="1"/>
  <c r="C13" i="1"/>
  <c r="B13" i="1"/>
  <c r="D12" i="1"/>
  <c r="I12" i="1" l="1"/>
  <c r="H13" i="1" s="1"/>
  <c r="G13" i="1"/>
  <c r="B14" i="1"/>
  <c r="D13" i="1"/>
  <c r="C14" i="1" s="1"/>
  <c r="I13" i="1" l="1"/>
  <c r="H14" i="1" s="1"/>
  <c r="G14" i="1"/>
  <c r="C15" i="1"/>
  <c r="B15" i="1"/>
  <c r="D14" i="1"/>
  <c r="I14" i="1" l="1"/>
  <c r="H15" i="1" s="1"/>
  <c r="G15" i="1"/>
  <c r="D15" i="1"/>
  <c r="C16" i="1" s="1"/>
  <c r="B16" i="1"/>
  <c r="I15" i="1" l="1"/>
  <c r="H16" i="1" s="1"/>
  <c r="G16" i="1"/>
  <c r="B17" i="1"/>
  <c r="D17" i="1" s="1"/>
  <c r="D16" i="1"/>
  <c r="C17" i="1" s="1"/>
  <c r="I16" i="1" l="1"/>
  <c r="H17" i="1" s="1"/>
  <c r="G17" i="1"/>
  <c r="I17" i="1" l="1"/>
  <c r="H20" i="1"/>
  <c r="K21" i="1" s="1"/>
  <c r="M7" i="1" s="1"/>
  <c r="L8" i="1" l="1"/>
  <c r="M8" i="1"/>
  <c r="N8" i="1" l="1"/>
  <c r="M9" i="1" s="1"/>
  <c r="L9" i="1"/>
  <c r="N9" i="1" l="1"/>
  <c r="M10" i="1" s="1"/>
  <c r="L10" i="1"/>
  <c r="N10" i="1" l="1"/>
  <c r="M11" i="1" s="1"/>
  <c r="L11" i="1"/>
  <c r="N11" i="1" l="1"/>
  <c r="M12" i="1" s="1"/>
  <c r="L12" i="1"/>
  <c r="N12" i="1" l="1"/>
  <c r="M13" i="1" s="1"/>
  <c r="L13" i="1"/>
  <c r="N13" i="1" l="1"/>
  <c r="M14" i="1" s="1"/>
  <c r="L14" i="1"/>
  <c r="N14" i="1" l="1"/>
  <c r="M15" i="1" s="1"/>
  <c r="L15" i="1"/>
  <c r="N15" i="1" l="1"/>
  <c r="M16" i="1" s="1"/>
  <c r="L16" i="1"/>
  <c r="N16" i="1" l="1"/>
  <c r="M17" i="1" s="1"/>
  <c r="L17" i="1"/>
  <c r="N17" i="1" s="1"/>
</calcChain>
</file>

<file path=xl/sharedStrings.xml><?xml version="1.0" encoding="utf-8"?>
<sst xmlns="http://schemas.openxmlformats.org/spreadsheetml/2006/main" count="22" uniqueCount="14">
  <si>
    <t>Ta</t>
  </si>
  <si>
    <t>L</t>
  </si>
  <si>
    <t>hconv</t>
  </si>
  <si>
    <t>h</t>
  </si>
  <si>
    <t>xi</t>
  </si>
  <si>
    <t>Ti</t>
  </si>
  <si>
    <t>zi</t>
  </si>
  <si>
    <t>dzdx</t>
  </si>
  <si>
    <t>dh1</t>
  </si>
  <si>
    <t>dh2</t>
  </si>
  <si>
    <t>Y1</t>
  </si>
  <si>
    <t>Y2</t>
  </si>
  <si>
    <t>Y3</t>
  </si>
  <si>
    <t>dh3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</si>
</sst>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1st shoot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Sheet1!$A$7:$A$17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Sheet1!$B$7:$B$17</c:f>
              <c:numCache>
                <c:formatCode>General</c:formatCode>
                <c:ptCount val="11"/>
                <c:pt idx="0">
                  <c:v>40</c:v>
                </c:pt>
                <c:pt idx="1">
                  <c:v>45</c:v>
                </c:pt>
                <c:pt idx="2">
                  <c:v>50.2</c:v>
                </c:pt>
                <c:pt idx="3">
                  <c:v>55.650000000000006</c:v>
                </c:pt>
                <c:pt idx="4">
                  <c:v>61.402000000000008</c:v>
                </c:pt>
                <c:pt idx="5">
                  <c:v>67.510500000000008</c:v>
                </c:pt>
                <c:pt idx="6">
                  <c:v>74.033020000000008</c:v>
                </c:pt>
                <c:pt idx="7">
                  <c:v>81.030645000000007</c:v>
                </c:pt>
                <c:pt idx="8">
                  <c:v>88.568600200000006</c:v>
                </c:pt>
                <c:pt idx="9">
                  <c:v>96.716861850000001</c:v>
                </c:pt>
                <c:pt idx="10">
                  <c:v>105.55080950200001</c:v>
                </c:pt>
              </c:numCache>
            </c:numRef>
          </c:yVal>
          <c:smooth val="1"/>
        </c:ser>
        <c:ser>
          <c:idx val="1"/>
          <c:order val="1"/>
          <c:tx>
            <c:v>2nd shoot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Sheet1!$F$7:$F$17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Sheet1!$G$7:$G$17</c:f>
              <c:numCache>
                <c:formatCode>General</c:formatCode>
                <c:ptCount val="11"/>
                <c:pt idx="0">
                  <c:v>40</c:v>
                </c:pt>
                <c:pt idx="1">
                  <c:v>70</c:v>
                </c:pt>
                <c:pt idx="2">
                  <c:v>100.2</c:v>
                </c:pt>
                <c:pt idx="3">
                  <c:v>130.9</c:v>
                </c:pt>
                <c:pt idx="4">
                  <c:v>162.40200000000002</c:v>
                </c:pt>
                <c:pt idx="5">
                  <c:v>195.01300000000001</c:v>
                </c:pt>
                <c:pt idx="6">
                  <c:v>229.04802000000001</c:v>
                </c:pt>
                <c:pt idx="7">
                  <c:v>264.83317</c:v>
                </c:pt>
                <c:pt idx="8">
                  <c:v>302.70880019999998</c:v>
                </c:pt>
                <c:pt idx="9">
                  <c:v>343.03276209999996</c:v>
                </c:pt>
                <c:pt idx="10">
                  <c:v>386.18381200199997</c:v>
                </c:pt>
              </c:numCache>
            </c:numRef>
          </c:yVal>
          <c:smooth val="1"/>
        </c:ser>
        <c:ser>
          <c:idx val="2"/>
          <c:order val="2"/>
          <c:tx>
            <c:v>3rd shoot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Sheet1!$K$7:$K$17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Sheet1!$L$7:$L$17</c:f>
              <c:numCache>
                <c:formatCode>General</c:formatCode>
                <c:ptCount val="11"/>
                <c:pt idx="0">
                  <c:v>40</c:v>
                </c:pt>
                <c:pt idx="1">
                  <c:v>53.413941843671793</c:v>
                </c:pt>
                <c:pt idx="2">
                  <c:v>67.027883687343575</c:v>
                </c:pt>
                <c:pt idx="3">
                  <c:v>80.975964949452077</c:v>
                </c:pt>
                <c:pt idx="4">
                  <c:v>95.394325048434013</c:v>
                </c:pt>
                <c:pt idx="5">
                  <c:v>110.42244479691047</c:v>
                </c:pt>
                <c:pt idx="6">
                  <c:v>126.20450779587128</c:v>
                </c:pt>
                <c:pt idx="7">
                  <c:v>142.89079524280118</c:v>
                </c:pt>
                <c:pt idx="8">
                  <c:v>160.63912776768979</c:v>
                </c:pt>
                <c:pt idx="9">
                  <c:v>179.61636824500641</c:v>
                </c:pt>
                <c:pt idx="10">
                  <c:v>199.99999999999994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229312"/>
        <c:axId val="-90230400"/>
      </c:scatterChart>
      <c:valAx>
        <c:axId val="-90229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0230400"/>
        <c:crosses val="autoZero"/>
        <c:crossBetween val="midCat"/>
      </c:valAx>
      <c:valAx>
        <c:axId val="-9023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0229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190499</xdr:colOff>
      <xdr:row>11</xdr:row>
      <xdr:rowOff>71805</xdr:rowOff>
    </xdr:from>
    <xdr:to>
      <xdr:col>21</xdr:col>
      <xdr:colOff>505557</xdr:colOff>
      <xdr:row>25</xdr:row>
      <xdr:rowOff>148005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130" zoomScaleNormal="130" workbookViewId="0">
      <selection activeCell="H19" sqref="H19"/>
    </sheetView>
  </sheetViews>
  <sheetFormatPr defaultRowHeight="15" x14ac:dyDescent="0.25"/>
  <sheetData>
    <row r="1" spans="1:14" x14ac:dyDescent="0.25">
      <c r="A1" t="s">
        <v>0</v>
      </c>
      <c r="B1">
        <v>20</v>
      </c>
    </row>
    <row r="2" spans="1:14" x14ac:dyDescent="0.25">
      <c r="A2" t="s">
        <v>1</v>
      </c>
      <c r="B2">
        <v>10</v>
      </c>
    </row>
    <row r="3" spans="1:14" x14ac:dyDescent="0.25">
      <c r="A3" t="s">
        <v>2</v>
      </c>
      <c r="B3">
        <v>0.01</v>
      </c>
    </row>
    <row r="4" spans="1:14" x14ac:dyDescent="0.25">
      <c r="A4" t="s">
        <v>3</v>
      </c>
      <c r="B4">
        <v>1</v>
      </c>
    </row>
    <row r="6" spans="1:14" x14ac:dyDescent="0.25">
      <c r="A6" t="s">
        <v>4</v>
      </c>
      <c r="B6" t="s">
        <v>5</v>
      </c>
      <c r="C6" t="s">
        <v>6</v>
      </c>
      <c r="D6" t="s">
        <v>7</v>
      </c>
      <c r="F6" t="s">
        <v>4</v>
      </c>
      <c r="G6" t="s">
        <v>5</v>
      </c>
      <c r="H6" t="s">
        <v>6</v>
      </c>
      <c r="I6" t="s">
        <v>7</v>
      </c>
      <c r="K6" t="s">
        <v>4</v>
      </c>
      <c r="L6" t="s">
        <v>5</v>
      </c>
      <c r="M6" t="s">
        <v>6</v>
      </c>
      <c r="N6" t="s">
        <v>7</v>
      </c>
    </row>
    <row r="7" spans="1:14" x14ac:dyDescent="0.25">
      <c r="A7">
        <v>0</v>
      </c>
      <c r="B7">
        <v>40</v>
      </c>
      <c r="C7">
        <v>5</v>
      </c>
      <c r="D7">
        <f>$B$3*(B7-$B$1)</f>
        <v>0.2</v>
      </c>
      <c r="F7">
        <v>0</v>
      </c>
      <c r="G7">
        <v>40</v>
      </c>
      <c r="H7">
        <v>30</v>
      </c>
      <c r="I7">
        <f>$B$3*(G7-$B$1)</f>
        <v>0.2</v>
      </c>
      <c r="K7">
        <v>0</v>
      </c>
      <c r="L7">
        <v>40</v>
      </c>
      <c r="M7">
        <f>K21</f>
        <v>13.41394184367179</v>
      </c>
      <c r="N7">
        <f>$B$3*(L7-$B$1)</f>
        <v>0.2</v>
      </c>
    </row>
    <row r="8" spans="1:14" x14ac:dyDescent="0.25">
      <c r="A8">
        <f>A7+$B$4</f>
        <v>1</v>
      </c>
      <c r="B8">
        <f>B7+C7*$B$4</f>
        <v>45</v>
      </c>
      <c r="C8">
        <f>C7+D7*$B$4</f>
        <v>5.2</v>
      </c>
      <c r="D8">
        <f>$B$3*(B8-$B$1)</f>
        <v>0.25</v>
      </c>
      <c r="F8">
        <f>F7+$B$4</f>
        <v>1</v>
      </c>
      <c r="G8">
        <f>G7+H7*$B$4</f>
        <v>70</v>
      </c>
      <c r="H8">
        <f>H7+I7*$B$4</f>
        <v>30.2</v>
      </c>
      <c r="I8">
        <f>$B$3*(G8-$B$1)</f>
        <v>0.5</v>
      </c>
      <c r="K8">
        <f>K7+$B$4</f>
        <v>1</v>
      </c>
      <c r="L8">
        <f>L7+M7*$B$4</f>
        <v>53.413941843671793</v>
      </c>
      <c r="M8">
        <f>M7+N7*$B$4</f>
        <v>13.613941843671789</v>
      </c>
      <c r="N8">
        <f>$B$3*(L8-$B$1)</f>
        <v>0.33413941843671796</v>
      </c>
    </row>
    <row r="9" spans="1:14" x14ac:dyDescent="0.25">
      <c r="A9">
        <f t="shared" ref="A9:A17" si="0">A8+$B$4</f>
        <v>2</v>
      </c>
      <c r="B9">
        <f t="shared" ref="B9:B17" si="1">B8+C8*$B$4</f>
        <v>50.2</v>
      </c>
      <c r="C9">
        <f t="shared" ref="C9:C17" si="2">C8+D8*$B$4</f>
        <v>5.45</v>
      </c>
      <c r="D9">
        <f t="shared" ref="D9:D17" si="3">$B$3*(B9-$B$1)</f>
        <v>0.30200000000000005</v>
      </c>
      <c r="F9">
        <f t="shared" ref="F9:F17" si="4">F8+$B$4</f>
        <v>2</v>
      </c>
      <c r="G9">
        <f t="shared" ref="G9:G17" si="5">G8+H8*$B$4</f>
        <v>100.2</v>
      </c>
      <c r="H9">
        <f t="shared" ref="H9:H17" si="6">H8+I8*$B$4</f>
        <v>30.7</v>
      </c>
      <c r="I9">
        <f t="shared" ref="I9:I17" si="7">$B$3*(G9-$B$1)</f>
        <v>0.80200000000000005</v>
      </c>
      <c r="K9">
        <f t="shared" ref="K9:K17" si="8">K8+$B$4</f>
        <v>2</v>
      </c>
      <c r="L9">
        <f t="shared" ref="L9:L17" si="9">L8+M8*$B$4</f>
        <v>67.027883687343575</v>
      </c>
      <c r="M9">
        <f t="shared" ref="M9:M17" si="10">M8+N8*$B$4</f>
        <v>13.948081262108508</v>
      </c>
      <c r="N9">
        <f t="shared" ref="N9:N17" si="11">$B$3*(L9-$B$1)</f>
        <v>0.47027883687343575</v>
      </c>
    </row>
    <row r="10" spans="1:14" x14ac:dyDescent="0.25">
      <c r="A10">
        <f t="shared" si="0"/>
        <v>3</v>
      </c>
      <c r="B10">
        <f t="shared" si="1"/>
        <v>55.650000000000006</v>
      </c>
      <c r="C10">
        <f t="shared" si="2"/>
        <v>5.7520000000000007</v>
      </c>
      <c r="D10">
        <f t="shared" si="3"/>
        <v>0.35650000000000004</v>
      </c>
      <c r="F10">
        <f t="shared" si="4"/>
        <v>3</v>
      </c>
      <c r="G10">
        <f t="shared" si="5"/>
        <v>130.9</v>
      </c>
      <c r="H10">
        <f t="shared" si="6"/>
        <v>31.501999999999999</v>
      </c>
      <c r="I10">
        <f t="shared" si="7"/>
        <v>1.109</v>
      </c>
      <c r="K10">
        <f t="shared" si="8"/>
        <v>3</v>
      </c>
      <c r="L10">
        <f t="shared" si="9"/>
        <v>80.975964949452077</v>
      </c>
      <c r="M10">
        <f t="shared" si="10"/>
        <v>14.418360098981942</v>
      </c>
      <c r="N10">
        <f t="shared" si="11"/>
        <v>0.60975964949452077</v>
      </c>
    </row>
    <row r="11" spans="1:14" x14ac:dyDescent="0.25">
      <c r="A11">
        <f t="shared" si="0"/>
        <v>4</v>
      </c>
      <c r="B11">
        <f t="shared" si="1"/>
        <v>61.402000000000008</v>
      </c>
      <c r="C11">
        <f t="shared" si="2"/>
        <v>6.1085000000000012</v>
      </c>
      <c r="D11">
        <f t="shared" si="3"/>
        <v>0.41402000000000011</v>
      </c>
      <c r="F11">
        <f t="shared" si="4"/>
        <v>4</v>
      </c>
      <c r="G11">
        <f t="shared" si="5"/>
        <v>162.40200000000002</v>
      </c>
      <c r="H11">
        <f t="shared" si="6"/>
        <v>32.610999999999997</v>
      </c>
      <c r="I11">
        <f t="shared" si="7"/>
        <v>1.4240200000000003</v>
      </c>
      <c r="K11">
        <f t="shared" si="8"/>
        <v>4</v>
      </c>
      <c r="L11">
        <f t="shared" si="9"/>
        <v>95.394325048434013</v>
      </c>
      <c r="M11">
        <f t="shared" si="10"/>
        <v>15.028119748476463</v>
      </c>
      <c r="N11">
        <f t="shared" si="11"/>
        <v>0.75394325048434019</v>
      </c>
    </row>
    <row r="12" spans="1:14" x14ac:dyDescent="0.25">
      <c r="A12">
        <f t="shared" si="0"/>
        <v>5</v>
      </c>
      <c r="B12">
        <f t="shared" si="1"/>
        <v>67.510500000000008</v>
      </c>
      <c r="C12">
        <f t="shared" si="2"/>
        <v>6.522520000000001</v>
      </c>
      <c r="D12">
        <f t="shared" si="3"/>
        <v>0.47510500000000011</v>
      </c>
      <c r="F12">
        <f t="shared" si="4"/>
        <v>5</v>
      </c>
      <c r="G12">
        <f t="shared" si="5"/>
        <v>195.01300000000001</v>
      </c>
      <c r="H12">
        <f t="shared" si="6"/>
        <v>34.035019999999996</v>
      </c>
      <c r="I12">
        <f t="shared" si="7"/>
        <v>1.7501300000000002</v>
      </c>
      <c r="K12">
        <f t="shared" si="8"/>
        <v>5</v>
      </c>
      <c r="L12">
        <f t="shared" si="9"/>
        <v>110.42244479691047</v>
      </c>
      <c r="M12">
        <f t="shared" si="10"/>
        <v>15.782062998960804</v>
      </c>
      <c r="N12">
        <f t="shared" si="11"/>
        <v>0.90422444796910473</v>
      </c>
    </row>
    <row r="13" spans="1:14" x14ac:dyDescent="0.25">
      <c r="A13">
        <f t="shared" si="0"/>
        <v>6</v>
      </c>
      <c r="B13">
        <f t="shared" si="1"/>
        <v>74.033020000000008</v>
      </c>
      <c r="C13">
        <f t="shared" si="2"/>
        <v>6.9976250000000011</v>
      </c>
      <c r="D13">
        <f t="shared" si="3"/>
        <v>0.54033020000000009</v>
      </c>
      <c r="F13">
        <f t="shared" si="4"/>
        <v>6</v>
      </c>
      <c r="G13">
        <f t="shared" si="5"/>
        <v>229.04802000000001</v>
      </c>
      <c r="H13">
        <f t="shared" si="6"/>
        <v>35.785149999999994</v>
      </c>
      <c r="I13">
        <f t="shared" si="7"/>
        <v>2.0904802</v>
      </c>
      <c r="K13">
        <f t="shared" si="8"/>
        <v>6</v>
      </c>
      <c r="L13">
        <f t="shared" si="9"/>
        <v>126.20450779587128</v>
      </c>
      <c r="M13">
        <f t="shared" si="10"/>
        <v>16.68628744692991</v>
      </c>
      <c r="N13">
        <f t="shared" si="11"/>
        <v>1.0620450779587127</v>
      </c>
    </row>
    <row r="14" spans="1:14" x14ac:dyDescent="0.25">
      <c r="A14">
        <f t="shared" si="0"/>
        <v>7</v>
      </c>
      <c r="B14">
        <f t="shared" si="1"/>
        <v>81.030645000000007</v>
      </c>
      <c r="C14">
        <f t="shared" si="2"/>
        <v>7.5379552000000007</v>
      </c>
      <c r="D14">
        <f t="shared" si="3"/>
        <v>0.61030645000000006</v>
      </c>
      <c r="F14">
        <f t="shared" si="4"/>
        <v>7</v>
      </c>
      <c r="G14">
        <f t="shared" si="5"/>
        <v>264.83317</v>
      </c>
      <c r="H14">
        <f t="shared" si="6"/>
        <v>37.875630199999996</v>
      </c>
      <c r="I14">
        <f t="shared" si="7"/>
        <v>2.4483317000000002</v>
      </c>
      <c r="K14">
        <f t="shared" si="8"/>
        <v>7</v>
      </c>
      <c r="L14">
        <f t="shared" si="9"/>
        <v>142.89079524280118</v>
      </c>
      <c r="M14">
        <f t="shared" si="10"/>
        <v>17.748332524888625</v>
      </c>
      <c r="N14">
        <f t="shared" si="11"/>
        <v>1.2289079524280118</v>
      </c>
    </row>
    <row r="15" spans="1:14" x14ac:dyDescent="0.25">
      <c r="A15">
        <f t="shared" si="0"/>
        <v>8</v>
      </c>
      <c r="B15">
        <f t="shared" si="1"/>
        <v>88.568600200000006</v>
      </c>
      <c r="C15">
        <f t="shared" si="2"/>
        <v>8.1482616500000002</v>
      </c>
      <c r="D15">
        <f t="shared" si="3"/>
        <v>0.68568600200000007</v>
      </c>
      <c r="F15">
        <f t="shared" si="4"/>
        <v>8</v>
      </c>
      <c r="G15">
        <f t="shared" si="5"/>
        <v>302.70880019999998</v>
      </c>
      <c r="H15">
        <f t="shared" si="6"/>
        <v>40.323961899999993</v>
      </c>
      <c r="I15">
        <f t="shared" si="7"/>
        <v>2.827088002</v>
      </c>
      <c r="K15">
        <f t="shared" si="8"/>
        <v>8</v>
      </c>
      <c r="L15">
        <f t="shared" si="9"/>
        <v>160.63912776768979</v>
      </c>
      <c r="M15">
        <f t="shared" si="10"/>
        <v>18.977240477316638</v>
      </c>
      <c r="N15">
        <f t="shared" si="11"/>
        <v>1.4063912776768979</v>
      </c>
    </row>
    <row r="16" spans="1:14" x14ac:dyDescent="0.25">
      <c r="A16">
        <f t="shared" si="0"/>
        <v>9</v>
      </c>
      <c r="B16">
        <f t="shared" si="1"/>
        <v>96.716861850000001</v>
      </c>
      <c r="C16">
        <f t="shared" si="2"/>
        <v>8.8339476520000009</v>
      </c>
      <c r="D16">
        <f t="shared" si="3"/>
        <v>0.76716861850000007</v>
      </c>
      <c r="F16">
        <f t="shared" si="4"/>
        <v>9</v>
      </c>
      <c r="G16">
        <f t="shared" si="5"/>
        <v>343.03276209999996</v>
      </c>
      <c r="H16">
        <f t="shared" si="6"/>
        <v>43.151049901999997</v>
      </c>
      <c r="I16">
        <f t="shared" si="7"/>
        <v>3.2303276209999998</v>
      </c>
      <c r="K16">
        <f t="shared" si="8"/>
        <v>9</v>
      </c>
      <c r="L16">
        <f t="shared" si="9"/>
        <v>179.61636824500641</v>
      </c>
      <c r="M16">
        <f t="shared" si="10"/>
        <v>20.383631754993537</v>
      </c>
      <c r="N16">
        <f t="shared" si="11"/>
        <v>1.5961636824500642</v>
      </c>
    </row>
    <row r="17" spans="1:14" x14ac:dyDescent="0.25">
      <c r="A17">
        <f t="shared" si="0"/>
        <v>10</v>
      </c>
      <c r="B17">
        <f t="shared" si="1"/>
        <v>105.55080950200001</v>
      </c>
      <c r="C17">
        <f t="shared" si="2"/>
        <v>9.6011162705000004</v>
      </c>
      <c r="D17">
        <f t="shared" si="3"/>
        <v>0.85550809502000014</v>
      </c>
      <c r="F17">
        <f t="shared" si="4"/>
        <v>10</v>
      </c>
      <c r="G17">
        <f t="shared" si="5"/>
        <v>386.18381200199997</v>
      </c>
      <c r="H17">
        <f t="shared" si="6"/>
        <v>46.381377522999998</v>
      </c>
      <c r="I17">
        <f t="shared" si="7"/>
        <v>3.6618381200199996</v>
      </c>
      <c r="K17">
        <f t="shared" si="8"/>
        <v>10</v>
      </c>
      <c r="L17">
        <f t="shared" si="9"/>
        <v>199.99999999999994</v>
      </c>
      <c r="M17">
        <f t="shared" si="10"/>
        <v>21.979795437443602</v>
      </c>
      <c r="N17">
        <f t="shared" si="11"/>
        <v>1.7999999999999994</v>
      </c>
    </row>
    <row r="19" spans="1:14" x14ac:dyDescent="0.25">
      <c r="G19" t="s">
        <v>8</v>
      </c>
      <c r="H19">
        <f>200-B17</f>
        <v>94.449190497999993</v>
      </c>
      <c r="J19" t="s">
        <v>10</v>
      </c>
      <c r="K19">
        <f>C7</f>
        <v>5</v>
      </c>
    </row>
    <row r="20" spans="1:14" x14ac:dyDescent="0.25">
      <c r="G20" t="s">
        <v>9</v>
      </c>
      <c r="H20">
        <f>200-G17</f>
        <v>-186.18381200199997</v>
      </c>
      <c r="J20" t="s">
        <v>11</v>
      </c>
      <c r="K20">
        <f>H7</f>
        <v>30</v>
      </c>
    </row>
    <row r="21" spans="1:14" x14ac:dyDescent="0.25">
      <c r="G21" t="s">
        <v>13</v>
      </c>
      <c r="H21">
        <v>0</v>
      </c>
      <c r="J21" t="s">
        <v>12</v>
      </c>
      <c r="K21">
        <f>(H21-H20)*(K19-K20)/(H19-H20)+K20</f>
        <v>13.41394184367179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2021-01-13T07:34:38Z</dcterms:created>
  <dcterms:modified xsi:type="dcterms:W3CDTF">2021-01-13T07:59:55Z</dcterms:modified>
</cp:coreProperties>
</file>