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3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L6" i="1"/>
  <c r="L5"/>
  <c r="L4"/>
  <c r="L3"/>
  <c r="L2"/>
  <c r="K10"/>
  <c r="J10"/>
  <c r="I10"/>
  <c r="H10"/>
  <c r="I9"/>
  <c r="H9"/>
  <c r="I6"/>
  <c r="H6"/>
  <c r="I5"/>
  <c r="H5"/>
  <c r="I4"/>
  <c r="H4"/>
  <c r="I3"/>
  <c r="H3"/>
  <c r="I2"/>
  <c r="H2"/>
  <c r="H11"/>
  <c r="K6"/>
  <c r="J6"/>
  <c r="K5"/>
  <c r="J5"/>
  <c r="K4"/>
  <c r="J4"/>
  <c r="K3"/>
  <c r="J3"/>
  <c r="K2"/>
  <c r="J2"/>
  <c r="D6"/>
  <c r="C6"/>
  <c r="D5"/>
  <c r="C5"/>
  <c r="D4"/>
  <c r="C4"/>
  <c r="D3"/>
  <c r="C3"/>
  <c r="D2"/>
  <c r="C2"/>
  <c r="H13" l="1"/>
  <c r="H14" s="1"/>
</calcChain>
</file>

<file path=xl/sharedStrings.xml><?xml version="1.0" encoding="utf-8"?>
<sst xmlns="http://schemas.openxmlformats.org/spreadsheetml/2006/main" count="16" uniqueCount="12">
  <si>
    <t>x</t>
  </si>
  <si>
    <t>y</t>
  </si>
  <si>
    <t>log(x)</t>
  </si>
  <si>
    <t>log(y)</t>
  </si>
  <si>
    <t>xiyi</t>
  </si>
  <si>
    <t>xi^2</t>
  </si>
  <si>
    <t>y-model</t>
  </si>
  <si>
    <t>average</t>
  </si>
  <si>
    <t>sum</t>
  </si>
  <si>
    <t>sum^2</t>
  </si>
  <si>
    <t>a1</t>
  </si>
  <si>
    <t>a0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</si>
</sst>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Sheet1!$H$2:$H$6</c:f>
              <c:numCache>
                <c:formatCode>General</c:formatCode>
                <c:ptCount val="5"/>
                <c:pt idx="0">
                  <c:v>0</c:v>
                </c:pt>
                <c:pt idx="1">
                  <c:v>0.3010299956639812</c:v>
                </c:pt>
                <c:pt idx="2">
                  <c:v>0.47712125471966244</c:v>
                </c:pt>
                <c:pt idx="3">
                  <c:v>0.6020599913279624</c:v>
                </c:pt>
                <c:pt idx="4">
                  <c:v>0.69897000433601886</c:v>
                </c:pt>
              </c:numCache>
            </c:numRef>
          </c:xVal>
          <c:yVal>
            <c:numRef>
              <c:f>Sheet1!$I$2:$I$6</c:f>
              <c:numCache>
                <c:formatCode>General</c:formatCode>
                <c:ptCount val="5"/>
                <c:pt idx="0">
                  <c:v>-0.3010299956639812</c:v>
                </c:pt>
                <c:pt idx="1">
                  <c:v>0.23044892137827391</c:v>
                </c:pt>
                <c:pt idx="2">
                  <c:v>0.53147891704225514</c:v>
                </c:pt>
                <c:pt idx="3">
                  <c:v>0.75587485567249146</c:v>
                </c:pt>
                <c:pt idx="4">
                  <c:v>0.9242792860618817</c:v>
                </c:pt>
              </c:numCache>
            </c:numRef>
          </c:yVal>
        </c:ser>
        <c:ser>
          <c:idx val="1"/>
          <c:order val="1"/>
          <c:tx>
            <c:v>curvefit</c:v>
          </c:tx>
          <c:spPr>
            <a:ln w="28575">
              <a:noFill/>
            </a:ln>
          </c:spPr>
          <c:xVal>
            <c:numRef>
              <c:f>Sheet1!$H$2:$H$6</c:f>
              <c:numCache>
                <c:formatCode>General</c:formatCode>
                <c:ptCount val="5"/>
                <c:pt idx="0">
                  <c:v>0</c:v>
                </c:pt>
                <c:pt idx="1">
                  <c:v>0.3010299956639812</c:v>
                </c:pt>
                <c:pt idx="2">
                  <c:v>0.47712125471966244</c:v>
                </c:pt>
                <c:pt idx="3">
                  <c:v>0.6020599913279624</c:v>
                </c:pt>
                <c:pt idx="4">
                  <c:v>0.69897000433601886</c:v>
                </c:pt>
              </c:numCache>
            </c:numRef>
          </c:xVal>
          <c:yVal>
            <c:numRef>
              <c:f>Sheet1!$L$2:$L$6</c:f>
              <c:numCache>
                <c:formatCode>General</c:formatCode>
                <c:ptCount val="5"/>
                <c:pt idx="0">
                  <c:v>-0.16580079922179369</c:v>
                </c:pt>
                <c:pt idx="1">
                  <c:v>0.26421266913809111</c:v>
                </c:pt>
                <c:pt idx="2">
                  <c:v>0.51575442293366702</c:v>
                </c:pt>
                <c:pt idx="3">
                  <c:v>0.6942261374979759</c:v>
                </c:pt>
                <c:pt idx="4">
                  <c:v>0.83265955414298065</c:v>
                </c:pt>
              </c:numCache>
            </c:numRef>
          </c:yVal>
        </c:ser>
        <c:axId val="62763776"/>
        <c:axId val="62740352"/>
      </c:scatterChart>
      <c:valAx>
        <c:axId val="62763776"/>
        <c:scaling>
          <c:orientation val="minMax"/>
        </c:scaling>
        <c:axPos val="b"/>
        <c:numFmt formatCode="General" sourceLinked="1"/>
        <c:tickLblPos val="nextTo"/>
        <c:crossAx val="62740352"/>
        <c:crosses val="autoZero"/>
        <c:crossBetween val="midCat"/>
      </c:valAx>
      <c:valAx>
        <c:axId val="62740352"/>
        <c:scaling>
          <c:orientation val="minMax"/>
        </c:scaling>
        <c:axPos val="l"/>
        <c:majorGridlines/>
        <c:numFmt formatCode="General" sourceLinked="1"/>
        <c:tickLblPos val="nextTo"/>
        <c:crossAx val="6276377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5</xdr:row>
      <xdr:rowOff>85725</xdr:rowOff>
    </xdr:from>
    <xdr:to>
      <xdr:col>9</xdr:col>
      <xdr:colOff>276225</xdr:colOff>
      <xdr:row>15</xdr:row>
      <xdr:rowOff>161925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topLeftCell="D1" workbookViewId="0">
      <selection activeCell="H2" sqref="H2:I6"/>
    </sheetView>
  </sheetViews>
  <sheetFormatPr defaultColWidth="12.42578125" defaultRowHeight="21"/>
  <cols>
    <col min="1" max="16384" width="12.42578125" style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F1" s="1" t="s">
        <v>0</v>
      </c>
      <c r="G1" s="1" t="s">
        <v>1</v>
      </c>
      <c r="H1" s="1" t="s">
        <v>2</v>
      </c>
      <c r="I1" s="1" t="s">
        <v>3</v>
      </c>
      <c r="J1" s="2" t="s">
        <v>4</v>
      </c>
      <c r="K1" s="2" t="s">
        <v>5</v>
      </c>
      <c r="L1" s="2" t="s">
        <v>6</v>
      </c>
    </row>
    <row r="2" spans="1:12">
      <c r="A2" s="1">
        <v>1</v>
      </c>
      <c r="B2" s="1">
        <v>0.5</v>
      </c>
      <c r="C2" s="1">
        <f>LOG(A2)</f>
        <v>0</v>
      </c>
      <c r="D2" s="1">
        <f>LOG(B2)</f>
        <v>-0.3010299956639812</v>
      </c>
      <c r="F2" s="1">
        <v>1</v>
      </c>
      <c r="G2" s="1">
        <v>0.5</v>
      </c>
      <c r="H2" s="1">
        <f>LOG(F2)</f>
        <v>0</v>
      </c>
      <c r="I2" s="1">
        <f>LOG(G2)</f>
        <v>-0.3010299956639812</v>
      </c>
      <c r="J2" s="2">
        <f>I2*H2</f>
        <v>0</v>
      </c>
      <c r="K2" s="2">
        <f>H2^2</f>
        <v>0</v>
      </c>
      <c r="L2" s="2">
        <f>$H$14+$H$13*H2</f>
        <v>-0.16580079922179369</v>
      </c>
    </row>
    <row r="3" spans="1:12">
      <c r="A3" s="1">
        <v>2</v>
      </c>
      <c r="B3" s="1">
        <v>1.7</v>
      </c>
      <c r="C3" s="1">
        <f t="shared" ref="C3:C6" si="0">LOG(A3)</f>
        <v>0.3010299956639812</v>
      </c>
      <c r="D3" s="1">
        <f t="shared" ref="D3:D6" si="1">LOG(B3)</f>
        <v>0.23044892137827391</v>
      </c>
      <c r="F3" s="1">
        <v>2</v>
      </c>
      <c r="G3" s="1">
        <v>1.7</v>
      </c>
      <c r="H3" s="1">
        <f t="shared" ref="H3:H6" si="2">LOG(F3)</f>
        <v>0.3010299956639812</v>
      </c>
      <c r="I3" s="1">
        <f t="shared" ref="I3:I6" si="3">LOG(G3)</f>
        <v>0.23044892137827391</v>
      </c>
      <c r="J3" s="2">
        <f t="shared" ref="J3:J8" si="4">I3*H3</f>
        <v>6.9372037803270933E-2</v>
      </c>
      <c r="K3" s="2">
        <f t="shared" ref="K3:K8" si="5">H3^2</f>
        <v>9.0619058289456544E-2</v>
      </c>
      <c r="L3" s="2">
        <f t="shared" ref="L3:L6" si="6">$H$14+$H$13*H3</f>
        <v>0.26421266913809111</v>
      </c>
    </row>
    <row r="4" spans="1:12">
      <c r="A4" s="1">
        <v>3</v>
      </c>
      <c r="B4" s="1">
        <v>3.4</v>
      </c>
      <c r="C4" s="1">
        <f t="shared" si="0"/>
        <v>0.47712125471966244</v>
      </c>
      <c r="D4" s="1">
        <f t="shared" si="1"/>
        <v>0.53147891704225514</v>
      </c>
      <c r="F4" s="1">
        <v>3</v>
      </c>
      <c r="G4" s="1">
        <v>3.4</v>
      </c>
      <c r="H4" s="1">
        <f t="shared" si="2"/>
        <v>0.47712125471966244</v>
      </c>
      <c r="I4" s="1">
        <f t="shared" si="3"/>
        <v>0.53147891704225514</v>
      </c>
      <c r="J4" s="2">
        <f t="shared" si="4"/>
        <v>0.25357988775624818</v>
      </c>
      <c r="K4" s="2">
        <f t="shared" si="5"/>
        <v>0.227644691705265</v>
      </c>
      <c r="L4" s="2">
        <f t="shared" si="6"/>
        <v>0.51575442293366702</v>
      </c>
    </row>
    <row r="5" spans="1:12">
      <c r="A5" s="1">
        <v>4</v>
      </c>
      <c r="B5" s="1">
        <v>5.7</v>
      </c>
      <c r="C5" s="1">
        <f t="shared" si="0"/>
        <v>0.6020599913279624</v>
      </c>
      <c r="D5" s="1">
        <f t="shared" si="1"/>
        <v>0.75587485567249146</v>
      </c>
      <c r="F5" s="1">
        <v>4</v>
      </c>
      <c r="G5" s="1">
        <v>5.7</v>
      </c>
      <c r="H5" s="1">
        <f t="shared" si="2"/>
        <v>0.6020599913279624</v>
      </c>
      <c r="I5" s="1">
        <f t="shared" si="3"/>
        <v>0.75587485567249146</v>
      </c>
      <c r="J5" s="2">
        <f t="shared" si="4"/>
        <v>0.45508200905120505</v>
      </c>
      <c r="K5" s="2">
        <f t="shared" si="5"/>
        <v>0.36247623315782618</v>
      </c>
      <c r="L5" s="2">
        <f t="shared" si="6"/>
        <v>0.6942261374979759</v>
      </c>
    </row>
    <row r="6" spans="1:12">
      <c r="A6" s="1">
        <v>5</v>
      </c>
      <c r="B6" s="1">
        <v>8.4</v>
      </c>
      <c r="C6" s="1">
        <f t="shared" si="0"/>
        <v>0.69897000433601886</v>
      </c>
      <c r="D6" s="1">
        <f t="shared" si="1"/>
        <v>0.9242792860618817</v>
      </c>
      <c r="F6" s="1">
        <v>5</v>
      </c>
      <c r="G6" s="1">
        <v>8.4</v>
      </c>
      <c r="H6" s="1">
        <f t="shared" si="2"/>
        <v>0.69897000433601886</v>
      </c>
      <c r="I6" s="1">
        <f t="shared" si="3"/>
        <v>0.9242792860618817</v>
      </c>
      <c r="J6" s="2">
        <f t="shared" si="4"/>
        <v>0.64604349658636584</v>
      </c>
      <c r="K6" s="2">
        <f t="shared" si="5"/>
        <v>0.4885590669614942</v>
      </c>
      <c r="L6" s="2">
        <f t="shared" si="6"/>
        <v>0.83265955414298065</v>
      </c>
    </row>
    <row r="7" spans="1:12">
      <c r="G7" s="2"/>
      <c r="H7" s="2"/>
      <c r="I7" s="2"/>
      <c r="J7" s="2"/>
      <c r="K7" s="2"/>
      <c r="L7" s="2"/>
    </row>
    <row r="8" spans="1:12">
      <c r="G8" s="2"/>
      <c r="H8" s="2"/>
      <c r="I8" s="2"/>
      <c r="J8" s="2"/>
      <c r="K8" s="2"/>
      <c r="L8" s="2"/>
    </row>
    <row r="9" spans="1:12">
      <c r="G9" s="2" t="s">
        <v>7</v>
      </c>
      <c r="H9" s="2">
        <f>AVERAGE(H2:H6)</f>
        <v>0.41583624920952494</v>
      </c>
      <c r="I9" s="2">
        <f>AVERAGE(I2:I6)</f>
        <v>0.42821039689818419</v>
      </c>
      <c r="J9" s="2"/>
      <c r="K9" s="2"/>
      <c r="L9" s="2"/>
    </row>
    <row r="10" spans="1:12">
      <c r="G10" s="2" t="s">
        <v>8</v>
      </c>
      <c r="H10" s="2">
        <f>SUM(H2:H6)</f>
        <v>2.0791812460476247</v>
      </c>
      <c r="I10" s="2">
        <f>SUM(I2:I6)</f>
        <v>2.1410519844909208</v>
      </c>
      <c r="J10" s="2">
        <f>SUM(J2:J6)</f>
        <v>1.4240774311970901</v>
      </c>
      <c r="K10" s="2">
        <f>SUM(K2:K6)</f>
        <v>1.1692990501140419</v>
      </c>
      <c r="L10" s="2"/>
    </row>
    <row r="11" spans="1:12">
      <c r="G11" s="2" t="s">
        <v>9</v>
      </c>
      <c r="H11" s="2">
        <f>H10^2</f>
        <v>4.3229946539161528</v>
      </c>
      <c r="I11" s="2"/>
      <c r="J11" s="2"/>
      <c r="K11" s="2"/>
      <c r="L11" s="2"/>
    </row>
    <row r="12" spans="1:12">
      <c r="G12" s="2"/>
      <c r="H12" s="2"/>
      <c r="I12" s="2"/>
      <c r="J12" s="2"/>
      <c r="K12" s="2"/>
      <c r="L12" s="2"/>
    </row>
    <row r="13" spans="1:12">
      <c r="G13" s="2" t="s">
        <v>10</v>
      </c>
      <c r="H13" s="2">
        <f>(7*J10-H10*I10)/(7*K10-H11)</f>
        <v>1.4284738217246591</v>
      </c>
      <c r="I13" s="2"/>
      <c r="J13" s="2"/>
      <c r="K13" s="2"/>
      <c r="L13" s="2"/>
    </row>
    <row r="14" spans="1:12">
      <c r="G14" s="2" t="s">
        <v>11</v>
      </c>
      <c r="H14" s="2">
        <f>I9-H13*H9</f>
        <v>-0.16580079922179369</v>
      </c>
      <c r="I14" s="2"/>
      <c r="J14" s="2"/>
      <c r="K14" s="2"/>
      <c r="L14" s="2"/>
    </row>
  </sheetData>
  <pageMargins left="0.7" right="0.7" top="0.75" bottom="0.75" header="0.3" footer="0.3"/>
  <pageSetup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2011-10-21T02:21:08Z</dcterms:created>
  <dcterms:modified xsi:type="dcterms:W3CDTF">2011-10-21T04:01:12Z</dcterms:modified>
</cp:coreProperties>
</file>