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FKNuklear.courses\setg2133.combustion\Notes\Nazri\06 Complete Lecture Notes\Nota Combustion 2324-02 (PPTX)\"/>
    </mc:Choice>
  </mc:AlternateContent>
  <xr:revisionPtr revIDLastSave="0" documentId="13_ncr:1_{7ADDD3A5-4C85-431E-B521-C7D9C8504EFF}" xr6:coauthVersionLast="47" xr6:coauthVersionMax="47" xr10:uidLastSave="{00000000-0000-0000-0000-000000000000}"/>
  <bookViews>
    <workbookView xWindow="-120" yWindow="-120" windowWidth="29040" windowHeight="15840" activeTab="1" xr2:uid="{AD184452-FD4F-4E7B-B74C-81F71346B90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2" l="1"/>
  <c r="P8" i="2"/>
  <c r="P7" i="2"/>
  <c r="P6" i="2"/>
  <c r="P5" i="2"/>
  <c r="P4" i="2"/>
  <c r="P10" i="2" s="1"/>
  <c r="T9" i="2"/>
  <c r="U9" i="2" s="1"/>
  <c r="N9" i="2"/>
  <c r="M9" i="2"/>
  <c r="T8" i="2"/>
  <c r="U8" i="2" s="1"/>
  <c r="M8" i="2"/>
  <c r="N8" i="2" s="1"/>
  <c r="T7" i="2"/>
  <c r="U7" i="2" s="1"/>
  <c r="M7" i="2"/>
  <c r="N7" i="2" s="1"/>
  <c r="T6" i="2"/>
  <c r="U6" i="2" s="1"/>
  <c r="M6" i="2"/>
  <c r="N6" i="2" s="1"/>
  <c r="T5" i="2"/>
  <c r="U5" i="2" s="1"/>
  <c r="M5" i="2"/>
  <c r="N5" i="2" s="1"/>
  <c r="T4" i="2"/>
  <c r="U4" i="2" s="1"/>
  <c r="M4" i="2"/>
  <c r="N4" i="2" s="1"/>
  <c r="U8" i="1"/>
  <c r="V8" i="1" s="1"/>
  <c r="U7" i="1"/>
  <c r="V7" i="1" s="1"/>
  <c r="U6" i="1"/>
  <c r="V6" i="1" s="1"/>
  <c r="U5" i="1"/>
  <c r="V5" i="1" s="1"/>
  <c r="U4" i="1"/>
  <c r="V4" i="1" s="1"/>
  <c r="U3" i="1"/>
  <c r="V3" i="1" s="1"/>
  <c r="R8" i="1"/>
  <c r="S8" i="1" s="1"/>
  <c r="R7" i="1"/>
  <c r="S7" i="1" s="1"/>
  <c r="R6" i="1"/>
  <c r="S6" i="1" s="1"/>
  <c r="R5" i="1"/>
  <c r="S5" i="1" s="1"/>
  <c r="R4" i="1"/>
  <c r="S4" i="1" s="1"/>
  <c r="R3" i="1"/>
  <c r="S3" i="1" s="1"/>
  <c r="N10" i="2" l="1"/>
  <c r="U10" i="2"/>
  <c r="S9" i="1"/>
  <c r="V9" i="1"/>
</calcChain>
</file>

<file path=xl/sharedStrings.xml><?xml version="1.0" encoding="utf-8"?>
<sst xmlns="http://schemas.openxmlformats.org/spreadsheetml/2006/main" count="83" uniqueCount="43">
  <si>
    <t>Fuel</t>
  </si>
  <si>
    <t>Relative (mol) weight</t>
  </si>
  <si>
    <t>Specific weight at 0°C &amp; atm. (kg/m³)</t>
  </si>
  <si>
    <t>Specific gravity (air = 1)</t>
  </si>
  <si>
    <t>Hydrogen (H₂)</t>
  </si>
  <si>
    <t>Methane (CH₄)</t>
  </si>
  <si>
    <t>Ethane (C₂H₆)</t>
  </si>
  <si>
    <t>Propane (C₃H₈)</t>
  </si>
  <si>
    <t>Butane (C₄H₁₀)</t>
  </si>
  <si>
    <t>Carbon monoxide (CO)</t>
  </si>
  <si>
    <t>Carbon dioxide (CO₂)</t>
  </si>
  <si>
    <t>Oxygen (O₂)</t>
  </si>
  <si>
    <t>Nitrogen (N₂)</t>
  </si>
  <si>
    <t>Water vapour (H₂O)</t>
  </si>
  <si>
    <t>Air</t>
  </si>
  <si>
    <t>LPG</t>
  </si>
  <si>
    <t>NG</t>
  </si>
  <si>
    <t>vol%</t>
  </si>
  <si>
    <t>SG</t>
  </si>
  <si>
    <t>SG-fuel</t>
  </si>
  <si>
    <t>yi*Sgi</t>
  </si>
  <si>
    <t>yi</t>
  </si>
  <si>
    <t>Substance</t>
  </si>
  <si>
    <t>Net CV (kcal/SCM)</t>
  </si>
  <si>
    <t>Net CV (kJ/kmol)</t>
  </si>
  <si>
    <t>Gross CV (kcal/SCM)</t>
  </si>
  <si>
    <t>Gross CV (kJ/kmol)</t>
  </si>
  <si>
    <t>CH4 (g)</t>
  </si>
  <si>
    <t>C2H6</t>
  </si>
  <si>
    <t>C2H4 (g)</t>
  </si>
  <si>
    <t>C3H8 (g)</t>
  </si>
  <si>
    <t>C4H8 (g)</t>
  </si>
  <si>
    <t>C4H10 (g)</t>
  </si>
  <si>
    <t>H2</t>
  </si>
  <si>
    <t>CO</t>
  </si>
  <si>
    <t>N2</t>
  </si>
  <si>
    <t>CO2</t>
  </si>
  <si>
    <t>H2O</t>
  </si>
  <si>
    <t>Net CV</t>
  </si>
  <si>
    <t>yi*NetCVi</t>
  </si>
  <si>
    <t>Gross CV</t>
  </si>
  <si>
    <t>yi*GrossCVi</t>
  </si>
  <si>
    <t>CV-fuel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</si>
</sst>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F6CE9-AD9C-4D09-AFA8-C6DF8EA29C13}">
  <dimension ref="A1:V12"/>
  <sheetViews>
    <sheetView workbookViewId="0">
      <selection activeCell="M1" sqref="M1:V9"/>
    </sheetView>
  </sheetViews>
  <sheetFormatPr defaultRowHeight="15" x14ac:dyDescent="0.25"/>
  <cols>
    <col min="1" max="1" width="12.42578125" customWidth="1"/>
    <col min="6" max="6" width="13.85546875" customWidth="1"/>
    <col min="7" max="7" width="12.7109375" customWidth="1"/>
    <col min="8" max="8" width="12.5703125" customWidth="1"/>
    <col min="9" max="9" width="13" customWidth="1"/>
    <col min="10" max="10" width="13.42578125" customWidth="1"/>
  </cols>
  <sheetData>
    <row r="1" spans="1:22" ht="7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Q1" t="s">
        <v>16</v>
      </c>
      <c r="T1" t="s">
        <v>15</v>
      </c>
    </row>
    <row r="2" spans="1:22" ht="29.25" thickBot="1" x14ac:dyDescent="0.3">
      <c r="A2" s="2" t="s">
        <v>4</v>
      </c>
      <c r="B2" s="2">
        <v>2.02</v>
      </c>
      <c r="C2" s="2">
        <v>8.9800000000000005E-2</v>
      </c>
      <c r="D2" s="2">
        <v>6.9500000000000006E-2</v>
      </c>
      <c r="F2" s="2" t="s">
        <v>27</v>
      </c>
      <c r="G2" s="2">
        <v>8561</v>
      </c>
      <c r="H2" s="2">
        <v>35837</v>
      </c>
      <c r="I2" s="2">
        <v>9500</v>
      </c>
      <c r="J2" s="2">
        <v>39775</v>
      </c>
      <c r="P2" t="s">
        <v>18</v>
      </c>
      <c r="Q2" t="s">
        <v>17</v>
      </c>
      <c r="R2" t="s">
        <v>21</v>
      </c>
      <c r="S2" t="s">
        <v>20</v>
      </c>
      <c r="T2" t="s">
        <v>17</v>
      </c>
      <c r="U2" t="s">
        <v>21</v>
      </c>
      <c r="V2" t="s">
        <v>20</v>
      </c>
    </row>
    <row r="3" spans="1:22" ht="29.25" thickBot="1" x14ac:dyDescent="0.3">
      <c r="A3" s="2" t="s">
        <v>5</v>
      </c>
      <c r="B3" s="2">
        <v>16.04</v>
      </c>
      <c r="C3" s="2">
        <v>0.7167</v>
      </c>
      <c r="D3" s="2">
        <v>0.55400000000000005</v>
      </c>
      <c r="F3" s="2" t="s">
        <v>28</v>
      </c>
      <c r="G3" s="2">
        <v>15235</v>
      </c>
      <c r="H3" s="2">
        <v>63803</v>
      </c>
      <c r="I3" s="2">
        <v>16644</v>
      </c>
      <c r="J3" s="2">
        <v>69695</v>
      </c>
      <c r="M3" s="2" t="s">
        <v>5</v>
      </c>
      <c r="N3" s="2">
        <v>16.04</v>
      </c>
      <c r="O3" s="2">
        <v>0.7167</v>
      </c>
      <c r="P3" s="2">
        <v>0.55400000000000005</v>
      </c>
      <c r="Q3" s="3">
        <v>92.74</v>
      </c>
      <c r="R3">
        <f>Q3/100</f>
        <v>0.9274</v>
      </c>
      <c r="S3">
        <f>R3*P3</f>
        <v>0.5137796</v>
      </c>
      <c r="T3" s="4"/>
      <c r="U3">
        <f>T3/100</f>
        <v>0</v>
      </c>
      <c r="V3">
        <f>U3*P3</f>
        <v>0</v>
      </c>
    </row>
    <row r="4" spans="1:22" ht="29.25" thickBot="1" x14ac:dyDescent="0.3">
      <c r="A4" s="2" t="s">
        <v>6</v>
      </c>
      <c r="B4" s="2">
        <v>30.07</v>
      </c>
      <c r="C4" s="2">
        <v>1.3567</v>
      </c>
      <c r="D4" s="2">
        <v>1.0494000000000001</v>
      </c>
      <c r="F4" s="2" t="s">
        <v>29</v>
      </c>
      <c r="G4" s="2">
        <v>14115</v>
      </c>
      <c r="H4" s="2">
        <v>59085</v>
      </c>
      <c r="I4" s="2">
        <v>15054</v>
      </c>
      <c r="J4" s="2">
        <v>63034</v>
      </c>
      <c r="M4" s="2" t="s">
        <v>6</v>
      </c>
      <c r="N4" s="2">
        <v>30.07</v>
      </c>
      <c r="O4" s="2">
        <v>1.3567</v>
      </c>
      <c r="P4" s="2">
        <v>1.0494000000000001</v>
      </c>
      <c r="Q4" s="3">
        <v>4.07</v>
      </c>
      <c r="R4">
        <f t="shared" ref="R4:R8" si="0">Q4/100</f>
        <v>4.07E-2</v>
      </c>
      <c r="S4">
        <f t="shared" ref="S4:S8" si="1">R4*P4</f>
        <v>4.2710580000000005E-2</v>
      </c>
      <c r="T4" s="4"/>
      <c r="U4">
        <f t="shared" ref="U4:U8" si="2">T4/100</f>
        <v>0</v>
      </c>
      <c r="V4">
        <f t="shared" ref="V4:V8" si="3">U4*P4</f>
        <v>0</v>
      </c>
    </row>
    <row r="5" spans="1:22" ht="29.25" thickBot="1" x14ac:dyDescent="0.3">
      <c r="A5" s="2" t="s">
        <v>7</v>
      </c>
      <c r="B5" s="2">
        <v>44.1</v>
      </c>
      <c r="C5" s="2">
        <v>2.02</v>
      </c>
      <c r="D5" s="2">
        <v>1.5625</v>
      </c>
      <c r="F5" s="2" t="s">
        <v>30</v>
      </c>
      <c r="G5" s="2">
        <v>21809</v>
      </c>
      <c r="H5" s="2">
        <v>91336</v>
      </c>
      <c r="I5" s="2">
        <v>23687</v>
      </c>
      <c r="J5" s="2">
        <v>99302</v>
      </c>
      <c r="M5" s="2" t="s">
        <v>7</v>
      </c>
      <c r="N5" s="2">
        <v>44.1</v>
      </c>
      <c r="O5" s="2">
        <v>2.02</v>
      </c>
      <c r="P5" s="2">
        <v>1.5625</v>
      </c>
      <c r="Q5" s="3">
        <v>0.77</v>
      </c>
      <c r="R5">
        <f t="shared" si="0"/>
        <v>7.7000000000000002E-3</v>
      </c>
      <c r="S5">
        <f t="shared" si="1"/>
        <v>1.203125E-2</v>
      </c>
      <c r="T5" s="4">
        <v>30</v>
      </c>
      <c r="U5">
        <f t="shared" si="2"/>
        <v>0.3</v>
      </c>
      <c r="V5">
        <f t="shared" si="3"/>
        <v>0.46875</v>
      </c>
    </row>
    <row r="6" spans="1:22" ht="29.25" thickBot="1" x14ac:dyDescent="0.3">
      <c r="A6" s="2" t="s">
        <v>8</v>
      </c>
      <c r="B6" s="2">
        <v>58.12</v>
      </c>
      <c r="C6" s="2">
        <v>2.5985</v>
      </c>
      <c r="D6" s="2">
        <v>2.0853000000000002</v>
      </c>
      <c r="F6" s="2" t="s">
        <v>31</v>
      </c>
      <c r="G6" s="2">
        <v>20086</v>
      </c>
      <c r="H6" s="2">
        <v>84070</v>
      </c>
      <c r="I6" s="2">
        <v>21963</v>
      </c>
      <c r="J6" s="2">
        <v>91925</v>
      </c>
      <c r="M6" s="2" t="s">
        <v>8</v>
      </c>
      <c r="N6" s="2">
        <v>58.12</v>
      </c>
      <c r="O6" s="2">
        <v>2.5985</v>
      </c>
      <c r="P6" s="2">
        <v>2.0853000000000002</v>
      </c>
      <c r="Q6" s="3">
        <v>0.14000000000000001</v>
      </c>
      <c r="R6">
        <f t="shared" si="0"/>
        <v>1.4000000000000002E-3</v>
      </c>
      <c r="S6">
        <f t="shared" si="1"/>
        <v>2.9194200000000007E-3</v>
      </c>
      <c r="T6" s="4">
        <v>70</v>
      </c>
      <c r="U6">
        <f t="shared" si="2"/>
        <v>0.7</v>
      </c>
      <c r="V6">
        <f t="shared" si="3"/>
        <v>1.4597100000000001</v>
      </c>
    </row>
    <row r="7" spans="1:22" ht="43.5" thickBot="1" x14ac:dyDescent="0.3">
      <c r="A7" s="2" t="s">
        <v>9</v>
      </c>
      <c r="B7" s="2">
        <v>28.01</v>
      </c>
      <c r="C7" s="2">
        <v>1.2501</v>
      </c>
      <c r="D7" s="2">
        <v>0.96699999999999997</v>
      </c>
      <c r="F7" s="2" t="s">
        <v>32</v>
      </c>
      <c r="G7" s="2">
        <v>28350</v>
      </c>
      <c r="H7" s="2">
        <v>118722</v>
      </c>
      <c r="I7" s="2">
        <v>30698</v>
      </c>
      <c r="J7" s="2">
        <v>128492</v>
      </c>
      <c r="M7" s="2" t="s">
        <v>10</v>
      </c>
      <c r="N7" s="2">
        <v>44.01</v>
      </c>
      <c r="O7" s="2">
        <v>1.9767999999999999</v>
      </c>
      <c r="P7" s="2">
        <v>1.5290999999999999</v>
      </c>
      <c r="Q7" s="3">
        <v>0.45</v>
      </c>
      <c r="R7">
        <f t="shared" si="0"/>
        <v>4.5000000000000005E-3</v>
      </c>
      <c r="S7">
        <f t="shared" si="1"/>
        <v>6.8809500000000003E-3</v>
      </c>
      <c r="T7" s="4"/>
      <c r="U7">
        <f t="shared" si="2"/>
        <v>0</v>
      </c>
      <c r="V7">
        <f t="shared" si="3"/>
        <v>0</v>
      </c>
    </row>
    <row r="8" spans="1:22" ht="43.5" thickBot="1" x14ac:dyDescent="0.3">
      <c r="A8" s="2" t="s">
        <v>10</v>
      </c>
      <c r="B8" s="2">
        <v>44.01</v>
      </c>
      <c r="C8" s="2">
        <v>1.9767999999999999</v>
      </c>
      <c r="D8" s="2">
        <v>1.5290999999999999</v>
      </c>
      <c r="F8" s="2" t="s">
        <v>33</v>
      </c>
      <c r="G8" s="2">
        <v>2580</v>
      </c>
      <c r="H8" s="2">
        <v>10702</v>
      </c>
      <c r="I8" s="2">
        <v>3050</v>
      </c>
      <c r="J8" s="2">
        <v>12771</v>
      </c>
      <c r="M8" s="2" t="s">
        <v>12</v>
      </c>
      <c r="N8" s="2">
        <v>28.02</v>
      </c>
      <c r="O8" s="2">
        <v>1.2506999999999999</v>
      </c>
      <c r="P8" s="2">
        <v>0.96740000000000004</v>
      </c>
      <c r="Q8" s="5">
        <v>1.83</v>
      </c>
      <c r="R8">
        <f t="shared" si="0"/>
        <v>1.83E-2</v>
      </c>
      <c r="S8">
        <f t="shared" si="1"/>
        <v>1.7703420000000001E-2</v>
      </c>
      <c r="T8" s="6"/>
      <c r="U8">
        <f t="shared" si="2"/>
        <v>0</v>
      </c>
      <c r="V8">
        <f t="shared" si="3"/>
        <v>0</v>
      </c>
    </row>
    <row r="9" spans="1:22" ht="29.25" thickBot="1" x14ac:dyDescent="0.3">
      <c r="A9" s="2" t="s">
        <v>11</v>
      </c>
      <c r="B9" s="2">
        <v>32</v>
      </c>
      <c r="C9" s="2">
        <v>1.4289000000000001</v>
      </c>
      <c r="D9" s="2">
        <v>1.1052999999999999</v>
      </c>
      <c r="F9" s="2" t="s">
        <v>34</v>
      </c>
      <c r="G9" s="2">
        <v>2486</v>
      </c>
      <c r="H9" s="2">
        <v>10408</v>
      </c>
      <c r="I9" s="2">
        <v>2486</v>
      </c>
      <c r="J9" s="2">
        <v>10408</v>
      </c>
      <c r="M9" s="2"/>
      <c r="N9" s="2"/>
      <c r="O9" s="2"/>
      <c r="P9" s="2" t="s">
        <v>19</v>
      </c>
      <c r="S9">
        <f>SUM(S3:S8)</f>
        <v>0.59602522000000013</v>
      </c>
      <c r="V9">
        <f>SUM(V3:V8)</f>
        <v>1.9284600000000001</v>
      </c>
    </row>
    <row r="10" spans="1:22" ht="29.25" thickBot="1" x14ac:dyDescent="0.3">
      <c r="A10" s="2" t="s">
        <v>12</v>
      </c>
      <c r="B10" s="2">
        <v>28.02</v>
      </c>
      <c r="C10" s="2">
        <v>1.2506999999999999</v>
      </c>
      <c r="D10" s="2">
        <v>0.96740000000000004</v>
      </c>
      <c r="F10" s="2" t="s">
        <v>35</v>
      </c>
      <c r="G10" s="2">
        <v>0</v>
      </c>
      <c r="H10" s="2">
        <v>0</v>
      </c>
      <c r="I10" s="2">
        <v>0</v>
      </c>
      <c r="J10" s="2">
        <v>0</v>
      </c>
      <c r="M10" s="2"/>
      <c r="N10" s="2"/>
      <c r="O10" s="2"/>
      <c r="P10" s="2"/>
    </row>
    <row r="11" spans="1:22" ht="43.5" thickBot="1" x14ac:dyDescent="0.3">
      <c r="A11" s="2" t="s">
        <v>13</v>
      </c>
      <c r="B11" s="2">
        <v>18.02</v>
      </c>
      <c r="C11" s="2">
        <v>0.80400000000000005</v>
      </c>
      <c r="D11" s="2">
        <v>0.62190000000000001</v>
      </c>
      <c r="F11" s="2" t="s">
        <v>36</v>
      </c>
      <c r="G11" s="2">
        <v>0</v>
      </c>
      <c r="H11" s="2">
        <v>0</v>
      </c>
      <c r="I11" s="2">
        <v>0</v>
      </c>
      <c r="J11" s="2">
        <v>0</v>
      </c>
    </row>
    <row r="12" spans="1:22" ht="15.75" thickBot="1" x14ac:dyDescent="0.3">
      <c r="A12" s="2" t="s">
        <v>14</v>
      </c>
      <c r="B12" s="2">
        <v>28.97</v>
      </c>
      <c r="C12" s="2">
        <v>1.2927999999999999</v>
      </c>
      <c r="D12" s="2">
        <v>1</v>
      </c>
      <c r="F12" s="2" t="s">
        <v>37</v>
      </c>
      <c r="G12" s="2">
        <v>0</v>
      </c>
      <c r="H12" s="2">
        <v>0</v>
      </c>
      <c r="I12" s="2">
        <v>0</v>
      </c>
      <c r="J12" s="2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C0CB-ECAE-4271-8E29-DC6FA5C0221C}">
  <dimension ref="A1:U12"/>
  <sheetViews>
    <sheetView tabSelected="1" workbookViewId="0">
      <selection activeCell="N16" sqref="N16"/>
    </sheetView>
  </sheetViews>
  <sheetFormatPr defaultRowHeight="15" x14ac:dyDescent="0.25"/>
  <cols>
    <col min="1" max="1" width="12.7109375" customWidth="1"/>
    <col min="2" max="2" width="13.7109375" customWidth="1"/>
    <col min="3" max="3" width="13.5703125" customWidth="1"/>
    <col min="4" max="4" width="14" customWidth="1"/>
    <col min="5" max="5" width="13.42578125" customWidth="1"/>
    <col min="16" max="16" width="11" bestFit="1" customWidth="1"/>
  </cols>
  <sheetData>
    <row r="1" spans="1:21" ht="30.75" thickBot="1" x14ac:dyDescent="0.3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21" ht="15.75" thickBot="1" x14ac:dyDescent="0.3">
      <c r="A2" s="2" t="s">
        <v>27</v>
      </c>
      <c r="B2" s="2">
        <v>8561</v>
      </c>
      <c r="C2" s="2">
        <v>35837</v>
      </c>
      <c r="D2" s="2">
        <v>9500</v>
      </c>
      <c r="E2" s="2">
        <v>39775</v>
      </c>
      <c r="L2" s="7" t="s">
        <v>16</v>
      </c>
      <c r="M2" s="8"/>
      <c r="N2" s="8"/>
      <c r="O2" s="8"/>
      <c r="P2" s="9"/>
      <c r="S2" t="s">
        <v>15</v>
      </c>
    </row>
    <row r="3" spans="1:21" ht="15.75" thickBot="1" x14ac:dyDescent="0.3">
      <c r="A3" s="2" t="s">
        <v>28</v>
      </c>
      <c r="B3" s="2">
        <v>15235</v>
      </c>
      <c r="C3" s="2">
        <v>63803</v>
      </c>
      <c r="D3" s="2">
        <v>16644</v>
      </c>
      <c r="E3" s="2">
        <v>69695</v>
      </c>
      <c r="K3" t="s">
        <v>38</v>
      </c>
      <c r="L3" t="s">
        <v>17</v>
      </c>
      <c r="M3" t="s">
        <v>21</v>
      </c>
      <c r="N3" t="s">
        <v>39</v>
      </c>
      <c r="O3" t="s">
        <v>40</v>
      </c>
      <c r="P3" t="s">
        <v>41</v>
      </c>
      <c r="S3" t="s">
        <v>17</v>
      </c>
      <c r="T3" t="s">
        <v>21</v>
      </c>
      <c r="U3" t="s">
        <v>20</v>
      </c>
    </row>
    <row r="4" spans="1:21" ht="29.25" thickBot="1" x14ac:dyDescent="0.3">
      <c r="A4" s="2" t="s">
        <v>29</v>
      </c>
      <c r="B4" s="2">
        <v>14115</v>
      </c>
      <c r="C4" s="2">
        <v>59085</v>
      </c>
      <c r="D4" s="2">
        <v>15054</v>
      </c>
      <c r="E4" s="2">
        <v>63034</v>
      </c>
      <c r="H4" s="2" t="s">
        <v>5</v>
      </c>
      <c r="I4" s="2">
        <v>16.04</v>
      </c>
      <c r="J4" s="2">
        <v>0.7167</v>
      </c>
      <c r="K4" s="2">
        <v>35837</v>
      </c>
      <c r="L4" s="3">
        <v>92.74</v>
      </c>
      <c r="M4">
        <f>L4/100</f>
        <v>0.9274</v>
      </c>
      <c r="N4">
        <f>M4*K4</f>
        <v>33235.233800000002</v>
      </c>
      <c r="O4" s="2">
        <v>39775</v>
      </c>
      <c r="P4">
        <f>O4*M4</f>
        <v>36887.334999999999</v>
      </c>
      <c r="S4" s="4"/>
      <c r="T4">
        <f>S4/100</f>
        <v>0</v>
      </c>
      <c r="U4">
        <f>T4*K4</f>
        <v>0</v>
      </c>
    </row>
    <row r="5" spans="1:21" ht="29.25" thickBot="1" x14ac:dyDescent="0.3">
      <c r="A5" s="2" t="s">
        <v>30</v>
      </c>
      <c r="B5" s="2">
        <v>21809</v>
      </c>
      <c r="C5" s="2">
        <v>91336</v>
      </c>
      <c r="D5" s="2">
        <v>23687</v>
      </c>
      <c r="E5" s="2">
        <v>99302</v>
      </c>
      <c r="H5" s="2" t="s">
        <v>6</v>
      </c>
      <c r="I5" s="2">
        <v>30.07</v>
      </c>
      <c r="J5" s="2">
        <v>1.3567</v>
      </c>
      <c r="K5" s="2">
        <v>63803</v>
      </c>
      <c r="L5" s="3">
        <v>4.07</v>
      </c>
      <c r="M5">
        <f t="shared" ref="M5:M9" si="0">L5/100</f>
        <v>4.07E-2</v>
      </c>
      <c r="N5">
        <f t="shared" ref="N5:N9" si="1">M5*K5</f>
        <v>2596.7820999999999</v>
      </c>
      <c r="O5" s="2">
        <v>69695</v>
      </c>
      <c r="P5">
        <f t="shared" ref="P5:P9" si="2">O5*M5</f>
        <v>2836.5864999999999</v>
      </c>
      <c r="S5" s="4"/>
      <c r="T5">
        <f t="shared" ref="T5:T9" si="3">S5/100</f>
        <v>0</v>
      </c>
      <c r="U5">
        <f>T5*K5</f>
        <v>0</v>
      </c>
    </row>
    <row r="6" spans="1:21" ht="29.25" thickBot="1" x14ac:dyDescent="0.3">
      <c r="A6" s="2" t="s">
        <v>31</v>
      </c>
      <c r="B6" s="2">
        <v>20086</v>
      </c>
      <c r="C6" s="2">
        <v>84070</v>
      </c>
      <c r="D6" s="2">
        <v>21963</v>
      </c>
      <c r="E6" s="2">
        <v>91925</v>
      </c>
      <c r="H6" s="2" t="s">
        <v>7</v>
      </c>
      <c r="I6" s="2">
        <v>44.1</v>
      </c>
      <c r="J6" s="2">
        <v>2.02</v>
      </c>
      <c r="K6" s="2">
        <v>91336</v>
      </c>
      <c r="L6" s="3">
        <v>0.77</v>
      </c>
      <c r="M6">
        <f t="shared" si="0"/>
        <v>7.7000000000000002E-3</v>
      </c>
      <c r="N6">
        <f t="shared" si="1"/>
        <v>703.28719999999998</v>
      </c>
      <c r="O6" s="2">
        <v>99302</v>
      </c>
      <c r="P6">
        <f t="shared" si="2"/>
        <v>764.62540000000001</v>
      </c>
      <c r="S6" s="4">
        <v>30</v>
      </c>
      <c r="T6">
        <f t="shared" si="3"/>
        <v>0.3</v>
      </c>
      <c r="U6">
        <f>T6*K6</f>
        <v>27400.799999999999</v>
      </c>
    </row>
    <row r="7" spans="1:21" ht="29.25" thickBot="1" x14ac:dyDescent="0.3">
      <c r="A7" s="2" t="s">
        <v>32</v>
      </c>
      <c r="B7" s="2">
        <v>28350</v>
      </c>
      <c r="C7" s="2">
        <v>118722</v>
      </c>
      <c r="D7" s="2">
        <v>30698</v>
      </c>
      <c r="E7" s="2">
        <v>128492</v>
      </c>
      <c r="H7" s="2" t="s">
        <v>8</v>
      </c>
      <c r="I7" s="2">
        <v>58.12</v>
      </c>
      <c r="J7" s="2">
        <v>2.5985</v>
      </c>
      <c r="K7" s="2">
        <v>118722</v>
      </c>
      <c r="L7" s="3">
        <v>0.14000000000000001</v>
      </c>
      <c r="M7">
        <f t="shared" si="0"/>
        <v>1.4000000000000002E-3</v>
      </c>
      <c r="N7">
        <f t="shared" si="1"/>
        <v>166.21080000000003</v>
      </c>
      <c r="O7" s="2">
        <v>128492</v>
      </c>
      <c r="P7">
        <f t="shared" si="2"/>
        <v>179.88880000000003</v>
      </c>
      <c r="S7" s="4">
        <v>70</v>
      </c>
      <c r="T7">
        <f t="shared" si="3"/>
        <v>0.7</v>
      </c>
      <c r="U7">
        <f>T7*K7</f>
        <v>83105.399999999994</v>
      </c>
    </row>
    <row r="8" spans="1:21" ht="43.5" thickBot="1" x14ac:dyDescent="0.3">
      <c r="A8" s="2" t="s">
        <v>33</v>
      </c>
      <c r="B8" s="2">
        <v>2580</v>
      </c>
      <c r="C8" s="2">
        <v>10702</v>
      </c>
      <c r="D8" s="2">
        <v>3050</v>
      </c>
      <c r="E8" s="2">
        <v>12771</v>
      </c>
      <c r="H8" s="2" t="s">
        <v>10</v>
      </c>
      <c r="I8" s="2">
        <v>44.01</v>
      </c>
      <c r="J8" s="2">
        <v>1.9767999999999999</v>
      </c>
      <c r="K8" s="2">
        <v>0</v>
      </c>
      <c r="L8" s="3">
        <v>0.45</v>
      </c>
      <c r="M8">
        <f t="shared" si="0"/>
        <v>4.5000000000000005E-3</v>
      </c>
      <c r="N8">
        <f t="shared" si="1"/>
        <v>0</v>
      </c>
      <c r="O8" s="2">
        <v>0</v>
      </c>
      <c r="P8">
        <f t="shared" si="2"/>
        <v>0</v>
      </c>
      <c r="S8" s="4"/>
      <c r="T8">
        <f t="shared" si="3"/>
        <v>0</v>
      </c>
      <c r="U8">
        <f>T8*K8</f>
        <v>0</v>
      </c>
    </row>
    <row r="9" spans="1:21" ht="29.25" thickBot="1" x14ac:dyDescent="0.3">
      <c r="A9" s="2" t="s">
        <v>34</v>
      </c>
      <c r="B9" s="2">
        <v>2486</v>
      </c>
      <c r="C9" s="2">
        <v>10408</v>
      </c>
      <c r="D9" s="2">
        <v>2486</v>
      </c>
      <c r="E9" s="2">
        <v>10408</v>
      </c>
      <c r="H9" s="2" t="s">
        <v>12</v>
      </c>
      <c r="I9" s="2">
        <v>28.02</v>
      </c>
      <c r="J9" s="2">
        <v>1.2506999999999999</v>
      </c>
      <c r="K9" s="2">
        <v>0</v>
      </c>
      <c r="L9" s="5">
        <v>1.83</v>
      </c>
      <c r="M9">
        <f t="shared" si="0"/>
        <v>1.83E-2</v>
      </c>
      <c r="N9">
        <f t="shared" si="1"/>
        <v>0</v>
      </c>
      <c r="O9" s="2">
        <v>0</v>
      </c>
      <c r="P9">
        <f t="shared" si="2"/>
        <v>0</v>
      </c>
      <c r="S9" s="6"/>
      <c r="T9">
        <f t="shared" si="3"/>
        <v>0</v>
      </c>
      <c r="U9">
        <f>T9*K9</f>
        <v>0</v>
      </c>
    </row>
    <row r="10" spans="1:21" ht="15.75" thickBot="1" x14ac:dyDescent="0.3">
      <c r="A10" s="2" t="s">
        <v>35</v>
      </c>
      <c r="B10" s="2">
        <v>0</v>
      </c>
      <c r="C10" s="2">
        <v>0</v>
      </c>
      <c r="D10" s="2">
        <v>0</v>
      </c>
      <c r="E10" s="2">
        <v>0</v>
      </c>
      <c r="H10" s="2"/>
      <c r="I10" s="2"/>
      <c r="J10" s="2"/>
      <c r="K10" s="2" t="s">
        <v>42</v>
      </c>
      <c r="M10" t="s">
        <v>38</v>
      </c>
      <c r="N10">
        <f>SUM(N4:N9)</f>
        <v>36701.513899999998</v>
      </c>
      <c r="O10" t="s">
        <v>40</v>
      </c>
      <c r="P10">
        <f>SUM(P4:P9)</f>
        <v>40668.435699999995</v>
      </c>
      <c r="U10">
        <f>SUM(U4:U9)</f>
        <v>110506.2</v>
      </c>
    </row>
    <row r="11" spans="1:21" ht="15.75" thickBot="1" x14ac:dyDescent="0.3">
      <c r="A11" s="2" t="s">
        <v>36</v>
      </c>
      <c r="B11" s="2">
        <v>0</v>
      </c>
      <c r="C11" s="2">
        <v>0</v>
      </c>
      <c r="D11" s="2">
        <v>0</v>
      </c>
      <c r="E11" s="2">
        <v>0</v>
      </c>
    </row>
    <row r="12" spans="1:21" ht="15.75" thickBot="1" x14ac:dyDescent="0.3">
      <c r="A12" s="2" t="s">
        <v>37</v>
      </c>
      <c r="B12" s="2">
        <v>0</v>
      </c>
      <c r="C12" s="2">
        <v>0</v>
      </c>
      <c r="D12" s="2">
        <v>0</v>
      </c>
      <c r="E12" s="2">
        <v>0</v>
      </c>
    </row>
  </sheetData>
  <mergeCells count="1"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ucin sietz</cp:lastModifiedBy>
  <dcterms:created xsi:type="dcterms:W3CDTF">2026-04-17T03:39:26Z</dcterms:created>
  <dcterms:modified xsi:type="dcterms:W3CDTF">2026-04-23T13:17:06Z</dcterms:modified>
</cp:coreProperties>
</file>